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Cashflow'!$A$1:$I$64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<sst xmlns="http://schemas.openxmlformats.org/spreadsheetml/2006/main" count="214" uniqueCount="156">
  <si>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</si>
  <si>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</si>
  <si>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</si>
  <si>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</si>
  <si>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</si>
  <si>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</si>
  <si>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</si>
  <si>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</si>
  <si>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</si>
  <si>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</si>
  <si>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</si>
  <si>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</si>
  <si>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</si>
  <si>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</si>
  <si>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</si>
  <si>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</si>
  <si>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</si>
  <si>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</si>
  <si>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</si>
  <si>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</si>
  <si>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</si>
  <si>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</si>
  <si>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</si>
  <si>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</si>
  <si>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</si>
  <si>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</si>
  <si>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</si>
  <si>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</si>
  <si>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</si>
  <si>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</si>
  <si>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</si>
  <si>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</si>
  <si>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</si>
  <si>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</si>
  <si>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</si>
  <si>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</si>
  <si>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</si>
  <si>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</si>
  <si>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</si>
  <si>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</si>
  <si>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</si>
  <si>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</si>
  <si>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</si>
  <si>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</si>
  <si>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</si>
  <si>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</si>
  <si>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</si>
  <si>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</si>
  <si>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</si>
  <si>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</si>
  <si>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</si>
  <si>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</si>
  <si>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</si>
  <si>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</si>
  <si>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</si>
  <si>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</si>
  <si>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</si>
  <si>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</si>
  <si>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</si>
  <si>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</si>
  <si>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</si>
  <si>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</si>
  <si>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</si>
  <si>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</si>
  <si>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</si>
  <si>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</si>
  <si>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</si>
  <si>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</si>
  <si>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</si>
  <si>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</si>
  <si>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</si>
  <si>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</si>
  <si>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</si>
  <si>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</si>
  <si>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</si>
  <si>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</si>
  <si>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</si>
  <si>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</si>
  <si>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</si>
  <si>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</si>
  <si>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</si>
  <si>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</si>
  <si>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</si>
  <si>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</si>
  <si>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</si>
  <si>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</si>
  <si>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</si>
  <si>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</si>
  <si>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</si>
  <si>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</si>
  <si>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</si>
  <si>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</si>
  <si>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</si>
  <si>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</si>
  <si>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</si>
  <si>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</si>
  <si>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</si>
  <si>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</si>
  <si>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</si>
  <si>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</si>
  <si>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</si>
  <si>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</si>
  <si>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</si>
  <si>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</si>
  <si>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</si>
  <si>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</si>
  <si>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</si>
  <si>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</si>
  <si>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</si>
  <si>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</si>
  <si>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</si>
  <si>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</si>
  <si>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</si>
  <si>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</si>
  <si>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</si>
  <si>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</si>
  <si>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</si>
  <si>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</si>
  <si>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</si>
  <si>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</si>
  <si>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</si>
  <si>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</si>
  <si>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</si>
  <si>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</si>
  <si>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</si>
  <si>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</si>
  <si>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</si>
  <si>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Total comprehensive income for the period</t>
  </si>
  <si>
    <t>Tax refund/(paid)</t>
  </si>
  <si>
    <t>At 1 April 2013</t>
  </si>
  <si>
    <t xml:space="preserve"> for the year ended 31 March 2014 and the accompanying explanatory notes attached to interim financial statements)</t>
  </si>
  <si>
    <t>At 1 April 2014</t>
  </si>
  <si>
    <t xml:space="preserve">              for the year ended  31 March 2014 and the accompanying explanatory notes attached to the interim financial statements)</t>
  </si>
  <si>
    <t>Period ended</t>
  </si>
  <si>
    <t>Owners of the Company</t>
  </si>
  <si>
    <t>Non-controlling interests</t>
  </si>
  <si>
    <t xml:space="preserve">   for the year ended 31 March 2014 and the accompanying explanatory notes attached to the interim financial statements)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</si>
  <si>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</si>
  <si>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</si>
  <si>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</si>
  <si>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</si>
  <si>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</si>
  <si>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</si>
  <si>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 xml:space="preserve">               ended 31 March 2014 and the accompanying explanatory notes attached to interim financial statements.)</t>
  </si>
  <si>
    <t>Cash generated from/(used in) operations</t>
  </si>
  <si>
    <t>Net cash generated from/(used in) operating activities</t>
  </si>
  <si>
    <t>Net cash generated from financing activities</t>
  </si>
  <si>
    <t>As at 30 September 2014</t>
  </si>
  <si>
    <t>30-Sep-14</t>
  </si>
  <si>
    <t>For the period ended 30 September 2014</t>
  </si>
  <si>
    <t>At 30 September 2014</t>
  </si>
  <si>
    <t>At 30 September 2013</t>
  </si>
  <si>
    <t>For the peroid ended 30 September 2014</t>
  </si>
  <si>
    <t>30 Sep</t>
  </si>
  <si>
    <t>30.09.2014</t>
  </si>
  <si>
    <t>30.09.2013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</si>
</sst>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3">
      <selection activeCell="L34" sqref="L34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86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147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148</v>
      </c>
      <c r="K12" s="98"/>
      <c r="L12" s="97">
        <v>41729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87</v>
      </c>
      <c r="I15" s="88"/>
      <c r="J15" s="164"/>
      <c r="L15" s="89"/>
    </row>
    <row r="16" spans="3:12" s="90" customFormat="1" ht="17.25" customHeight="1">
      <c r="C16" s="95" t="s">
        <v>88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103498</v>
      </c>
      <c r="K17" s="101"/>
      <c r="L17" s="153">
        <v>100697</v>
      </c>
    </row>
    <row r="18" spans="3:12" s="90" customFormat="1" ht="17.25" customHeight="1">
      <c r="C18" s="103" t="s">
        <v>82</v>
      </c>
      <c r="I18" s="89"/>
      <c r="J18" s="153">
        <v>4139</v>
      </c>
      <c r="K18" s="101"/>
      <c r="L18" s="153">
        <v>3969</v>
      </c>
    </row>
    <row r="19" spans="3:12" s="90" customFormat="1" ht="17.25" customHeight="1">
      <c r="C19" s="103" t="s">
        <v>64</v>
      </c>
      <c r="I19" s="89"/>
      <c r="J19" s="153">
        <v>87</v>
      </c>
      <c r="K19" s="101"/>
      <c r="L19" s="153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107724</v>
      </c>
      <c r="K20" s="101"/>
      <c r="L20" s="104">
        <f>SUM(L17:L19)</f>
        <v>104753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89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90385</v>
      </c>
      <c r="K24" s="101"/>
      <c r="L24" s="153">
        <v>121548</v>
      </c>
    </row>
    <row r="25" spans="3:12" s="90" customFormat="1" ht="17.25" customHeight="1">
      <c r="C25" s="6" t="s">
        <v>73</v>
      </c>
      <c r="I25" s="89"/>
      <c r="J25" s="153">
        <v>80294</v>
      </c>
      <c r="K25" s="101"/>
      <c r="L25" s="153">
        <v>66375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0</v>
      </c>
      <c r="K26" s="101"/>
      <c r="L26" s="153">
        <v>0</v>
      </c>
    </row>
    <row r="27" spans="3:12" s="90" customFormat="1" ht="17.25" customHeight="1">
      <c r="C27" s="6" t="s">
        <v>58</v>
      </c>
      <c r="I27" s="89"/>
      <c r="J27" s="153">
        <v>97797</v>
      </c>
      <c r="K27" s="101"/>
      <c r="L27" s="153">
        <v>92190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65">
        <f>SUM(J24:J27)</f>
        <v>268476</v>
      </c>
      <c r="K28" s="101"/>
      <c r="L28" s="104">
        <f>SUM(L24:L27)</f>
        <v>280113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376200</v>
      </c>
      <c r="K30" s="101"/>
      <c r="L30" s="107">
        <f>L20+L28</f>
        <v>384866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90</v>
      </c>
      <c r="I33" s="89"/>
      <c r="J33" s="153"/>
      <c r="K33" s="101"/>
      <c r="L33" s="101"/>
    </row>
    <row r="34" spans="3:12" s="102" customFormat="1" ht="17.25" customHeight="1">
      <c r="C34" s="92" t="s">
        <v>91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224330</v>
      </c>
      <c r="K36" s="101"/>
      <c r="L36" s="153">
        <v>230811</v>
      </c>
    </row>
    <row r="37" spans="3:12" s="102" customFormat="1" ht="17.25" customHeight="1">
      <c r="C37" s="92" t="s">
        <v>92</v>
      </c>
      <c r="D37" s="90"/>
      <c r="E37" s="90"/>
      <c r="F37" s="90"/>
      <c r="G37" s="90"/>
      <c r="H37" s="90"/>
      <c r="I37" s="89"/>
      <c r="J37" s="165">
        <f>J35+J36</f>
        <v>323635</v>
      </c>
      <c r="K37" s="101"/>
      <c r="L37" s="104">
        <f>L35+L36</f>
        <v>330116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93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3897</v>
      </c>
      <c r="K42" s="101"/>
      <c r="L42" s="153">
        <v>4437</v>
      </c>
    </row>
    <row r="43" spans="3:12" s="102" customFormat="1" ht="17.25" customHeight="1">
      <c r="C43" s="95" t="s">
        <v>94</v>
      </c>
      <c r="D43" s="90"/>
      <c r="E43" s="90"/>
      <c r="F43" s="90"/>
      <c r="G43" s="90"/>
      <c r="H43" s="90"/>
      <c r="I43" s="89"/>
      <c r="J43" s="165">
        <f>J41+J42</f>
        <v>3897</v>
      </c>
      <c r="K43" s="101"/>
      <c r="L43" s="104">
        <f>L41+L42</f>
        <v>4437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95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32591</v>
      </c>
      <c r="K46" s="101"/>
      <c r="L46" s="153">
        <v>39467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13712</v>
      </c>
      <c r="K47" s="90"/>
      <c r="L47" s="153">
        <v>9100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2365</v>
      </c>
      <c r="K48" s="90"/>
      <c r="L48" s="153">
        <v>1746</v>
      </c>
    </row>
    <row r="49" spans="3:12" s="90" customFormat="1" ht="15.75">
      <c r="C49" s="95" t="s">
        <v>96</v>
      </c>
      <c r="I49" s="89"/>
      <c r="J49" s="165">
        <f>SUM(J46:J48)</f>
        <v>48668</v>
      </c>
      <c r="L49" s="104">
        <f>SUM(L46:L48)</f>
        <v>50313</v>
      </c>
    </row>
    <row r="50" spans="9:10" s="90" customFormat="1" ht="15.75">
      <c r="I50" s="89"/>
      <c r="J50" s="167"/>
    </row>
    <row r="51" spans="3:12" s="90" customFormat="1" ht="15.75">
      <c r="C51" s="92" t="s">
        <v>97</v>
      </c>
      <c r="I51" s="89"/>
      <c r="J51" s="168">
        <f>J43+J49</f>
        <v>52565</v>
      </c>
      <c r="L51" s="110">
        <f>L43+L49</f>
        <v>54750</v>
      </c>
    </row>
    <row r="52" spans="9:10" s="90" customFormat="1" ht="15.75">
      <c r="I52" s="89"/>
      <c r="J52" s="167"/>
    </row>
    <row r="53" spans="3:12" s="90" customFormat="1" ht="16.5" thickBot="1">
      <c r="C53" s="95" t="s">
        <v>98</v>
      </c>
      <c r="I53" s="89"/>
      <c r="J53" s="169">
        <f>+J51+J37</f>
        <v>376200</v>
      </c>
      <c r="L53" s="111">
        <f>+L51+L37</f>
        <v>384866</v>
      </c>
    </row>
    <row r="54" spans="9:10" s="90" customFormat="1" ht="16.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.75">
      <c r="C58" s="6" t="s">
        <v>110</v>
      </c>
      <c r="I58" s="89"/>
      <c r="J58" s="157"/>
    </row>
    <row r="59" spans="3:10" s="90" customFormat="1" ht="15.75">
      <c r="C59" s="90" t="s">
        <v>130</v>
      </c>
      <c r="I59" s="89"/>
      <c r="J59" s="157"/>
    </row>
    <row r="60" spans="9:10" s="90" customFormat="1" ht="15.75">
      <c r="I60" s="89"/>
      <c r="J60" s="157"/>
    </row>
    <row r="61" spans="9:10" s="90" customFormat="1" ht="15.75">
      <c r="I61" s="89"/>
      <c r="J61" s="157"/>
    </row>
    <row r="62" spans="9:10" s="90" customFormat="1" ht="15.75">
      <c r="I62" s="89"/>
      <c r="J62" s="157"/>
    </row>
    <row r="63" spans="9:10" s="90" customFormat="1" ht="15.75">
      <c r="I63" s="89"/>
      <c r="J63" s="157"/>
    </row>
    <row r="64" spans="9:10" s="90" customFormat="1" ht="15.75">
      <c r="I64" s="89"/>
      <c r="J64" s="157"/>
    </row>
    <row r="65" spans="9:10" s="90" customFormat="1" ht="15.75">
      <c r="I65" s="89"/>
      <c r="J65" s="157"/>
    </row>
    <row r="66" spans="9:10" s="90" customFormat="1" ht="15.75">
      <c r="I66" s="89"/>
      <c r="J66" s="157"/>
    </row>
    <row r="67" spans="9:10" s="90" customFormat="1" ht="15.75">
      <c r="I67" s="89"/>
      <c r="J67" s="157"/>
    </row>
    <row r="68" spans="9:10" s="90" customFormat="1" ht="15.75">
      <c r="I68" s="89"/>
      <c r="J68" s="157"/>
    </row>
    <row r="69" spans="9:10" s="90" customFormat="1" ht="15.75">
      <c r="I69" s="89"/>
      <c r="J69" s="157"/>
    </row>
    <row r="70" spans="9:10" s="90" customFormat="1" ht="15.75">
      <c r="I70" s="89"/>
      <c r="J70" s="157"/>
    </row>
    <row r="71" spans="9:10" s="90" customFormat="1" ht="15.75">
      <c r="I71" s="89"/>
      <c r="J71" s="157"/>
    </row>
    <row r="72" spans="9:10" s="90" customFormat="1" ht="15.75">
      <c r="I72" s="89"/>
      <c r="J72" s="157"/>
    </row>
    <row r="73" spans="9:10" s="90" customFormat="1" ht="15.75">
      <c r="I73" s="89"/>
      <c r="J73" s="157"/>
    </row>
    <row r="74" spans="9:10" s="90" customFormat="1" ht="15.75">
      <c r="I74" s="89"/>
      <c r="J74" s="157"/>
    </row>
    <row r="75" spans="9:10" s="90" customFormat="1" ht="15.75">
      <c r="I75" s="89"/>
      <c r="J75" s="157"/>
    </row>
    <row r="76" spans="9:10" s="90" customFormat="1" ht="15.75">
      <c r="I76" s="89"/>
      <c r="J76" s="157"/>
    </row>
    <row r="77" spans="9:10" s="90" customFormat="1" ht="15.75">
      <c r="I77" s="89"/>
      <c r="J77" s="157"/>
    </row>
    <row r="78" spans="9:10" s="90" customFormat="1" ht="15.75">
      <c r="I78" s="89"/>
      <c r="J78" s="157"/>
    </row>
    <row r="79" spans="9:10" s="90" customFormat="1" ht="15.75">
      <c r="I79" s="89"/>
      <c r="J79" s="157"/>
    </row>
    <row r="80" spans="9:10" s="90" customFormat="1" ht="15.75">
      <c r="I80" s="89"/>
      <c r="J80" s="157"/>
    </row>
    <row r="81" spans="9:10" s="90" customFormat="1" ht="15.75">
      <c r="I81" s="89"/>
      <c r="J81" s="157"/>
    </row>
    <row r="82" spans="9:10" s="90" customFormat="1" ht="15.75">
      <c r="I82" s="89"/>
      <c r="J82" s="157"/>
    </row>
    <row r="83" spans="9:10" s="90" customFormat="1" ht="15.75">
      <c r="I83" s="89"/>
      <c r="J83" s="157"/>
    </row>
    <row r="84" spans="9:10" s="90" customFormat="1" ht="15.75">
      <c r="I84" s="89"/>
      <c r="J84" s="157"/>
    </row>
    <row r="85" spans="9:10" s="90" customFormat="1" ht="15.75">
      <c r="I85" s="89"/>
      <c r="J85" s="157"/>
    </row>
    <row r="86" spans="9:10" s="90" customFormat="1" ht="15.75">
      <c r="I86" s="89"/>
      <c r="J86" s="157"/>
    </row>
    <row r="87" spans="9:10" s="90" customFormat="1" ht="15.75">
      <c r="I87" s="89"/>
      <c r="J87" s="157"/>
    </row>
    <row r="88" spans="9:10" s="90" customFormat="1" ht="15.75">
      <c r="I88" s="89"/>
      <c r="J88" s="157"/>
    </row>
    <row r="89" spans="9:10" s="90" customFormat="1" ht="15.75">
      <c r="I89" s="89"/>
      <c r="J89" s="157"/>
    </row>
    <row r="90" spans="9:10" s="90" customFormat="1" ht="15.75">
      <c r="I90" s="89"/>
      <c r="J90" s="157"/>
    </row>
    <row r="91" spans="9:10" s="90" customFormat="1" ht="15.75">
      <c r="I91" s="89"/>
      <c r="J91" s="157"/>
    </row>
    <row r="92" spans="9:10" s="90" customFormat="1" ht="15.75">
      <c r="I92" s="89"/>
      <c r="J92" s="157"/>
    </row>
    <row r="93" spans="9:10" s="90" customFormat="1" ht="15.75">
      <c r="I93" s="89"/>
      <c r="J93" s="157"/>
    </row>
    <row r="94" spans="9:10" s="90" customFormat="1" ht="15.75">
      <c r="I94" s="89"/>
      <c r="J94" s="157"/>
    </row>
    <row r="95" spans="9:10" s="90" customFormat="1" ht="15.75">
      <c r="I95" s="89"/>
      <c r="J95" s="157"/>
    </row>
    <row r="96" spans="9:10" s="90" customFormat="1" ht="15.75">
      <c r="I96" s="89"/>
      <c r="J96" s="157"/>
    </row>
    <row r="97" spans="9:10" s="90" customFormat="1" ht="15.75">
      <c r="I97" s="89"/>
      <c r="J97" s="157"/>
    </row>
    <row r="98" spans="9:10" s="90" customFormat="1" ht="15.75">
      <c r="I98" s="89"/>
      <c r="J98" s="157"/>
    </row>
    <row r="99" spans="9:10" s="90" customFormat="1" ht="15.75">
      <c r="I99" s="89"/>
      <c r="J99" s="157"/>
    </row>
    <row r="100" spans="9:10" s="90" customFormat="1" ht="15.75">
      <c r="I100" s="89"/>
      <c r="J100" s="157"/>
    </row>
    <row r="101" spans="9:10" s="90" customFormat="1" ht="15.75">
      <c r="I101" s="89"/>
      <c r="J101" s="157"/>
    </row>
    <row r="102" spans="9:10" s="90" customFormat="1" ht="15.75">
      <c r="I102" s="89"/>
      <c r="J102" s="157"/>
    </row>
    <row r="103" spans="9:10" s="90" customFormat="1" ht="15.75">
      <c r="I103" s="89"/>
      <c r="J103" s="157"/>
    </row>
    <row r="104" spans="9:10" s="90" customFormat="1" ht="15.75">
      <c r="I104" s="89"/>
      <c r="J104" s="157"/>
    </row>
    <row r="105" spans="9:10" s="90" customFormat="1" ht="15.75">
      <c r="I105" s="89"/>
      <c r="J105" s="157"/>
    </row>
    <row r="106" spans="9:10" s="90" customFormat="1" ht="15.75">
      <c r="I106" s="89"/>
      <c r="J106" s="157"/>
    </row>
    <row r="107" spans="9:10" s="90" customFormat="1" ht="15.75">
      <c r="I107" s="89"/>
      <c r="J107" s="157"/>
    </row>
    <row r="108" spans="9:10" s="90" customFormat="1" ht="15.75">
      <c r="I108" s="89"/>
      <c r="J108" s="157"/>
    </row>
    <row r="109" spans="9:10" s="90" customFormat="1" ht="15.75">
      <c r="I109" s="89"/>
      <c r="J109" s="157"/>
    </row>
    <row r="110" spans="9:10" s="90" customFormat="1" ht="15.75">
      <c r="I110" s="89"/>
      <c r="J110" s="157"/>
    </row>
    <row r="111" spans="9:10" s="90" customFormat="1" ht="15.75">
      <c r="I111" s="89"/>
      <c r="J111" s="157"/>
    </row>
    <row r="112" spans="9:10" s="90" customFormat="1" ht="15.75">
      <c r="I112" s="89"/>
      <c r="J112" s="157"/>
    </row>
    <row r="113" spans="9:10" s="90" customFormat="1" ht="15.75">
      <c r="I113" s="89"/>
      <c r="J113" s="157"/>
    </row>
    <row r="114" spans="9:10" s="90" customFormat="1" ht="15.75">
      <c r="I114" s="89"/>
      <c r="J114" s="157"/>
    </row>
    <row r="115" spans="9:10" s="90" customFormat="1" ht="15.75">
      <c r="I115" s="89"/>
      <c r="J115" s="157"/>
    </row>
    <row r="116" spans="9:10" s="90" customFormat="1" ht="15.75">
      <c r="I116" s="89"/>
      <c r="J116" s="157"/>
    </row>
    <row r="117" spans="9:10" s="90" customFormat="1" ht="15.75">
      <c r="I117" s="89"/>
      <c r="J117" s="157"/>
    </row>
    <row r="118" spans="9:10" s="90" customFormat="1" ht="15.75">
      <c r="I118" s="89"/>
      <c r="J118" s="157"/>
    </row>
    <row r="119" spans="9:10" s="90" customFormat="1" ht="15.75">
      <c r="I119" s="89"/>
      <c r="J119" s="157"/>
    </row>
    <row r="120" spans="9:10" s="90" customFormat="1" ht="15.75">
      <c r="I120" s="89"/>
      <c r="J120" s="157"/>
    </row>
    <row r="121" spans="9:10" s="90" customFormat="1" ht="15.75">
      <c r="I121" s="89"/>
      <c r="J121" s="157"/>
    </row>
    <row r="122" spans="9:10" s="90" customFormat="1" ht="15.75">
      <c r="I122" s="89"/>
      <c r="J122" s="157"/>
    </row>
    <row r="123" spans="9:10" s="90" customFormat="1" ht="15.75">
      <c r="I123" s="89"/>
      <c r="J123" s="157"/>
    </row>
    <row r="124" spans="9:10" s="90" customFormat="1" ht="15.75">
      <c r="I124" s="89"/>
      <c r="J124" s="157"/>
    </row>
    <row r="125" spans="9:10" s="90" customFormat="1" ht="15.75">
      <c r="I125" s="89"/>
      <c r="J125" s="157"/>
    </row>
    <row r="126" spans="9:10" s="90" customFormat="1" ht="15.75">
      <c r="I126" s="89"/>
      <c r="J126" s="157"/>
    </row>
    <row r="127" spans="9:10" s="90" customFormat="1" ht="15.75">
      <c r="I127" s="89"/>
      <c r="J127" s="157"/>
    </row>
    <row r="128" spans="9:10" s="90" customFormat="1" ht="15.75">
      <c r="I128" s="89"/>
      <c r="J128" s="157"/>
    </row>
    <row r="129" spans="9:10" s="90" customFormat="1" ht="15.75">
      <c r="I129" s="89"/>
      <c r="J129" s="157"/>
    </row>
    <row r="130" spans="9:10" s="90" customFormat="1" ht="15.75">
      <c r="I130" s="89"/>
      <c r="J130" s="157"/>
    </row>
    <row r="131" spans="9:10" s="90" customFormat="1" ht="15.75">
      <c r="I131" s="89"/>
      <c r="J131" s="157"/>
    </row>
    <row r="132" spans="9:10" s="90" customFormat="1" ht="15.75">
      <c r="I132" s="89"/>
      <c r="J132" s="157"/>
    </row>
    <row r="133" spans="9:10" s="90" customFormat="1" ht="15.75">
      <c r="I133" s="89"/>
      <c r="J133" s="157"/>
    </row>
    <row r="134" spans="9:10" s="90" customFormat="1" ht="15.75">
      <c r="I134" s="89"/>
      <c r="J134" s="157"/>
    </row>
    <row r="135" spans="9:10" s="90" customFormat="1" ht="15.75">
      <c r="I135" s="89"/>
      <c r="J135" s="157"/>
    </row>
    <row r="136" spans="9:10" s="90" customFormat="1" ht="15.75">
      <c r="I136" s="89"/>
      <c r="J136" s="157"/>
    </row>
    <row r="137" spans="9:10" s="90" customFormat="1" ht="15.75">
      <c r="I137" s="89"/>
      <c r="J137" s="157"/>
    </row>
    <row r="138" spans="9:10" s="90" customFormat="1" ht="15.75">
      <c r="I138" s="89"/>
      <c r="J138" s="157"/>
    </row>
    <row r="139" spans="9:10" s="90" customFormat="1" ht="15.75">
      <c r="I139" s="89"/>
      <c r="J139" s="157"/>
    </row>
    <row r="140" spans="9:10" s="90" customFormat="1" ht="15.75">
      <c r="I140" s="89"/>
      <c r="J140" s="157"/>
    </row>
    <row r="141" spans="9:10" s="90" customFormat="1" ht="15.75">
      <c r="I141" s="89"/>
      <c r="J141" s="157"/>
    </row>
    <row r="142" spans="9:10" s="90" customFormat="1" ht="15.75">
      <c r="I142" s="89"/>
      <c r="J142" s="157"/>
    </row>
    <row r="143" spans="9:10" s="90" customFormat="1" ht="15.75">
      <c r="I143" s="89"/>
      <c r="J143" s="157"/>
    </row>
    <row r="144" spans="9:10" s="90" customFormat="1" ht="15.75">
      <c r="I144" s="89"/>
      <c r="J144" s="157"/>
    </row>
    <row r="145" spans="9:10" s="90" customFormat="1" ht="15.75">
      <c r="I145" s="89"/>
      <c r="J145" s="157"/>
    </row>
    <row r="146" spans="9:10" s="90" customFormat="1" ht="15.75">
      <c r="I146" s="89"/>
      <c r="J146" s="157"/>
    </row>
    <row r="147" spans="9:10" s="90" customFormat="1" ht="15.75">
      <c r="I147" s="89"/>
      <c r="J147" s="157"/>
    </row>
    <row r="148" spans="9:10" s="90" customFormat="1" ht="15.75">
      <c r="I148" s="89"/>
      <c r="J148" s="157"/>
    </row>
    <row r="149" spans="9:10" s="90" customFormat="1" ht="15.75">
      <c r="I149" s="89"/>
      <c r="J149" s="157"/>
    </row>
    <row r="150" spans="9:10" s="90" customFormat="1" ht="15.75">
      <c r="I150" s="89"/>
      <c r="J150" s="157"/>
    </row>
    <row r="151" spans="9:10" s="90" customFormat="1" ht="15.75">
      <c r="I151" s="89"/>
      <c r="J151" s="157"/>
    </row>
    <row r="152" spans="9:10" s="90" customFormat="1" ht="15.75">
      <c r="I152" s="89"/>
      <c r="J152" s="157"/>
    </row>
    <row r="153" spans="9:10" s="90" customFormat="1" ht="15.75">
      <c r="I153" s="89"/>
      <c r="J153" s="157"/>
    </row>
    <row r="154" spans="9:10" s="90" customFormat="1" ht="15.75">
      <c r="I154" s="89"/>
      <c r="J154" s="157"/>
    </row>
    <row r="155" spans="9:10" s="90" customFormat="1" ht="15.75">
      <c r="I155" s="89"/>
      <c r="J155" s="157"/>
    </row>
    <row r="156" spans="9:10" s="90" customFormat="1" ht="15.75">
      <c r="I156" s="89"/>
      <c r="J156" s="157"/>
    </row>
    <row r="157" spans="9:10" s="90" customFormat="1" ht="15.75">
      <c r="I157" s="89"/>
      <c r="J157" s="157"/>
    </row>
    <row r="158" spans="9:10" s="90" customFormat="1" ht="15.7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">
      <selection activeCell="P112" sqref="P112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149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131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-34363</v>
      </c>
      <c r="M33" s="54"/>
      <c r="N33" s="54">
        <v>265174</v>
      </c>
      <c r="O33" s="55"/>
      <c r="P33" s="54">
        <f>SUM(F33,H33,J33,N33,L33)</f>
        <v>330116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-34363</v>
      </c>
      <c r="M35" s="55"/>
      <c r="N35" s="54">
        <f>SUM(N33:N34)</f>
        <v>265174</v>
      </c>
      <c r="O35" s="55"/>
      <c r="P35" s="54">
        <f>SUM(P33:P34)</f>
        <v>330116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127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-260</v>
      </c>
      <c r="M38" s="54"/>
      <c r="N38" s="54">
        <v>13640</v>
      </c>
      <c r="O38" s="55"/>
      <c r="P38" s="54">
        <f>SUM(F38,H38,J38,N38,L38)</f>
        <v>13380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-19861</v>
      </c>
      <c r="O40" s="55"/>
      <c r="P40" s="54">
        <f>SUM(F40,H40,J40,N40,L40)</f>
        <v>-19861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150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-34623</v>
      </c>
      <c r="M42" s="55"/>
      <c r="N42" s="64">
        <f>SUM(N35:N40)</f>
        <v>258953</v>
      </c>
      <c r="O42" s="55"/>
      <c r="P42" s="64">
        <f>SUM(P35:P40)</f>
        <v>323635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129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-39185</v>
      </c>
      <c r="M99" s="54"/>
      <c r="N99" s="54">
        <v>259140</v>
      </c>
      <c r="O99" s="55"/>
      <c r="P99" s="54">
        <f>SUM(F99,H99,J99,N99,L99)</f>
        <v>319260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-39185</v>
      </c>
      <c r="M101" s="55"/>
      <c r="N101" s="54">
        <f>SUM(N99:N100)</f>
        <v>259140</v>
      </c>
      <c r="O101" s="55"/>
      <c r="P101" s="54">
        <f>SUM(P99:P100)</f>
        <v>319260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126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4542</v>
      </c>
      <c r="M104" s="54"/>
      <c r="N104" s="54">
        <v>19200</v>
      </c>
      <c r="O104" s="55"/>
      <c r="P104" s="54">
        <f>SUM(F104,H104,J104,N104,L104)</f>
        <v>23742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-19737</v>
      </c>
      <c r="O106" s="55"/>
      <c r="P106" s="54">
        <f>SUM(F106,H106,J106,N106,L106)</f>
        <v>-19737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151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-34643</v>
      </c>
      <c r="M108" s="55"/>
      <c r="N108" s="64">
        <f>SUM(N101:N106)</f>
        <v>258603</v>
      </c>
      <c r="O108" s="55"/>
      <c r="P108" s="64">
        <f>SUM(P101:P106)</f>
        <v>323265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.75">
      <c r="A124" s="6" t="s">
        <v>84</v>
      </c>
      <c r="B124" s="172" t="s">
        <v>132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.7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1">
      <selection activeCell="A58" sqref="A58:K58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4" t="s">
        <v>137</v>
      </c>
      <c r="C5" s="155"/>
      <c r="D5" s="155"/>
      <c r="E5" s="155"/>
      <c r="F5" s="75"/>
      <c r="G5" s="156"/>
      <c r="H5" s="156"/>
      <c r="I5" s="156"/>
      <c r="J5" s="156"/>
    </row>
    <row r="6" spans="2:10" ht="22.5">
      <c r="B6" s="154" t="s">
        <v>138</v>
      </c>
      <c r="C6" s="155"/>
      <c r="D6" s="155"/>
      <c r="E6" s="155"/>
      <c r="F6" s="75"/>
      <c r="G6" s="156"/>
      <c r="H6" s="156"/>
      <c r="I6" s="156"/>
      <c r="J6" s="156"/>
    </row>
    <row r="7" ht="22.5">
      <c r="B7" s="76" t="s">
        <v>152</v>
      </c>
    </row>
    <row r="8" ht="12.75">
      <c r="B8" s="71" t="s">
        <v>35</v>
      </c>
    </row>
    <row r="10" spans="4:10" ht="18.75">
      <c r="D10" s="175" t="s">
        <v>36</v>
      </c>
      <c r="E10" s="175"/>
      <c r="F10" s="175"/>
      <c r="G10" s="25"/>
      <c r="H10" s="175" t="s">
        <v>133</v>
      </c>
      <c r="I10" s="175"/>
      <c r="J10" s="175"/>
    </row>
    <row r="11" spans="4:10" ht="18.75">
      <c r="D11" s="176" t="s">
        <v>153</v>
      </c>
      <c r="E11" s="175"/>
      <c r="F11" s="175"/>
      <c r="H11" s="176" t="str">
        <f>D11</f>
        <v>30 Sep</v>
      </c>
      <c r="I11" s="175"/>
      <c r="J11" s="175"/>
    </row>
    <row r="12" spans="4:10" ht="18.75">
      <c r="D12" s="77">
        <v>2014</v>
      </c>
      <c r="E12" s="77"/>
      <c r="F12" s="77">
        <v>2013</v>
      </c>
      <c r="G12" s="77"/>
      <c r="H12" s="77">
        <f>D12</f>
        <v>2014</v>
      </c>
      <c r="I12" s="77"/>
      <c r="J12" s="77">
        <f>F12</f>
        <v>2013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168588</v>
      </c>
      <c r="E14" s="79"/>
      <c r="F14" s="79">
        <v>171158</v>
      </c>
      <c r="G14" s="79"/>
      <c r="H14" s="79">
        <v>317439</v>
      </c>
      <c r="I14" s="79"/>
      <c r="J14" s="79">
        <v>323359</v>
      </c>
    </row>
    <row r="15" spans="2:10" ht="18.75">
      <c r="B15" s="25" t="s">
        <v>39</v>
      </c>
      <c r="D15" s="80">
        <v>-153718</v>
      </c>
      <c r="E15" s="79"/>
      <c r="F15" s="80">
        <v>-154336</v>
      </c>
      <c r="G15" s="79"/>
      <c r="H15" s="80">
        <v>-292279</v>
      </c>
      <c r="I15" s="79"/>
      <c r="J15" s="80">
        <v>-293753</v>
      </c>
    </row>
    <row r="16" spans="2:10" ht="18.75">
      <c r="B16" s="78" t="s">
        <v>40</v>
      </c>
      <c r="D16" s="79">
        <f>D14+D15</f>
        <v>14870</v>
      </c>
      <c r="E16" s="79"/>
      <c r="F16" s="79">
        <f>F14+F15</f>
        <v>16822</v>
      </c>
      <c r="G16" s="79"/>
      <c r="H16" s="79">
        <f>H14+H15</f>
        <v>25160</v>
      </c>
      <c r="I16" s="79"/>
      <c r="J16" s="79">
        <f>J14+J15</f>
        <v>29606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1228</v>
      </c>
      <c r="E18" s="79"/>
      <c r="F18" s="79">
        <v>2266</v>
      </c>
      <c r="G18" s="79"/>
      <c r="H18" s="79">
        <v>2501</v>
      </c>
      <c r="I18" s="79"/>
      <c r="J18" s="79">
        <v>4085</v>
      </c>
    </row>
    <row r="19" spans="2:10" ht="18.75">
      <c r="B19" s="25" t="s">
        <v>76</v>
      </c>
      <c r="D19" s="79">
        <v>-2632</v>
      </c>
      <c r="E19" s="79"/>
      <c r="F19" s="79">
        <v>-2261</v>
      </c>
      <c r="G19" s="79"/>
      <c r="H19" s="79">
        <v>-3968</v>
      </c>
      <c r="I19" s="79"/>
      <c r="J19" s="79">
        <v>-4366</v>
      </c>
    </row>
    <row r="20" spans="2:10" ht="18.75">
      <c r="B20" s="25" t="s">
        <v>77</v>
      </c>
      <c r="D20" s="79">
        <v>-2760</v>
      </c>
      <c r="E20" s="79"/>
      <c r="F20" s="79">
        <v>-2392</v>
      </c>
      <c r="G20" s="79"/>
      <c r="H20" s="79">
        <v>-5519</v>
      </c>
      <c r="I20" s="79"/>
      <c r="J20" s="79">
        <v>-4902</v>
      </c>
    </row>
    <row r="21" spans="2:10" ht="18.75">
      <c r="B21" s="25" t="s">
        <v>78</v>
      </c>
      <c r="D21" s="79">
        <v>-340</v>
      </c>
      <c r="E21" s="79"/>
      <c r="F21" s="79">
        <v>-192</v>
      </c>
      <c r="G21" s="79"/>
      <c r="H21" s="80">
        <v>-425</v>
      </c>
      <c r="I21" s="79"/>
      <c r="J21" s="80">
        <v>-616</v>
      </c>
    </row>
    <row r="22" spans="2:10" ht="18.75">
      <c r="B22" s="78" t="s">
        <v>79</v>
      </c>
      <c r="D22" s="132">
        <f>D16+D19+D18+D20+D21</f>
        <v>10366</v>
      </c>
      <c r="E22" s="79"/>
      <c r="F22" s="132">
        <f>F16+F19+F18+F20+F21</f>
        <v>14243</v>
      </c>
      <c r="G22" s="79"/>
      <c r="H22" s="79">
        <f>H16+H19+H18+H20+H21</f>
        <v>17749</v>
      </c>
      <c r="I22" s="79"/>
      <c r="J22" s="79">
        <f>J16+J19+J18+J20+J21</f>
        <v>23807</v>
      </c>
    </row>
    <row r="23" spans="2:10" ht="18.75">
      <c r="B23" s="25" t="s">
        <v>80</v>
      </c>
      <c r="D23" s="80">
        <v>-68</v>
      </c>
      <c r="E23" s="79"/>
      <c r="F23" s="80">
        <v>-82</v>
      </c>
      <c r="G23" s="79"/>
      <c r="H23" s="80">
        <v>-101</v>
      </c>
      <c r="I23" s="79"/>
      <c r="J23" s="80">
        <v>-161</v>
      </c>
    </row>
    <row r="24" spans="2:10" ht="18.75">
      <c r="B24" s="78" t="s">
        <v>41</v>
      </c>
      <c r="D24" s="79">
        <f>D22+D23</f>
        <v>10298</v>
      </c>
      <c r="E24" s="79"/>
      <c r="F24" s="79">
        <f>F22+F23</f>
        <v>14161</v>
      </c>
      <c r="G24" s="79"/>
      <c r="H24" s="79">
        <f>H22+H23</f>
        <v>17648</v>
      </c>
      <c r="I24" s="79"/>
      <c r="J24" s="79">
        <f>J22+J23</f>
        <v>23646</v>
      </c>
    </row>
    <row r="25" spans="2:10" ht="18.75">
      <c r="B25" s="25" t="s">
        <v>42</v>
      </c>
      <c r="D25" s="79">
        <v>-2374</v>
      </c>
      <c r="E25" s="79"/>
      <c r="F25" s="79">
        <v>-2715</v>
      </c>
      <c r="G25" s="79"/>
      <c r="H25" s="79">
        <v>-4008</v>
      </c>
      <c r="I25" s="79"/>
      <c r="J25" s="79">
        <v>-4446</v>
      </c>
    </row>
    <row r="26" spans="2:10" ht="19.5" thickBot="1">
      <c r="B26" s="78" t="s">
        <v>139</v>
      </c>
      <c r="D26" s="81">
        <f>D24+D25</f>
        <v>7924</v>
      </c>
      <c r="E26" s="79"/>
      <c r="F26" s="81">
        <f>F24+F25</f>
        <v>11446</v>
      </c>
      <c r="G26" s="79"/>
      <c r="H26" s="81">
        <f>H24+H25</f>
        <v>13640</v>
      </c>
      <c r="I26" s="79"/>
      <c r="J26" s="81">
        <f>J24+J25</f>
        <v>19200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99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100</v>
      </c>
      <c r="D29" s="150"/>
      <c r="E29" s="79"/>
      <c r="F29" s="150"/>
      <c r="G29" s="79"/>
      <c r="H29" s="150"/>
      <c r="I29" s="79"/>
      <c r="J29" s="150"/>
    </row>
    <row r="30" spans="2:10" ht="18.75">
      <c r="B30" s="25" t="s">
        <v>101</v>
      </c>
      <c r="D30" s="151">
        <v>3049</v>
      </c>
      <c r="E30" s="79"/>
      <c r="F30" s="151">
        <v>2841</v>
      </c>
      <c r="G30" s="79"/>
      <c r="H30" s="151">
        <v>-260</v>
      </c>
      <c r="I30" s="79"/>
      <c r="J30" s="151">
        <v>4542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102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140</v>
      </c>
      <c r="D33" s="81">
        <f>D26+D30</f>
        <v>10973</v>
      </c>
      <c r="E33" s="79"/>
      <c r="F33" s="81">
        <f>F26+F30</f>
        <v>14287</v>
      </c>
      <c r="G33" s="79"/>
      <c r="H33" s="81">
        <f>H26+H30</f>
        <v>13380</v>
      </c>
      <c r="I33" s="79"/>
      <c r="J33" s="81">
        <f>J26+J30</f>
        <v>23742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103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134</v>
      </c>
      <c r="D36" s="84">
        <f>D26</f>
        <v>7924</v>
      </c>
      <c r="E36" s="79"/>
      <c r="F36" s="84">
        <f>F26</f>
        <v>11446</v>
      </c>
      <c r="G36" s="79"/>
      <c r="H36" s="84">
        <f>H26</f>
        <v>13640</v>
      </c>
      <c r="I36" s="79"/>
      <c r="J36" s="84">
        <f>J26</f>
        <v>19200</v>
      </c>
    </row>
    <row r="37" spans="2:10" ht="18.75">
      <c r="B37" s="25" t="s">
        <v>135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142</v>
      </c>
      <c r="D38" s="81">
        <f>D36+D37</f>
        <v>7924</v>
      </c>
      <c r="E38" s="79"/>
      <c r="F38" s="81">
        <f>F36+F37</f>
        <v>11446</v>
      </c>
      <c r="G38" s="79"/>
      <c r="H38" s="81">
        <f>H36+H37</f>
        <v>13640</v>
      </c>
      <c r="I38" s="79"/>
      <c r="J38" s="81">
        <f>J36+J37</f>
        <v>19200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104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105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134</v>
      </c>
      <c r="D42" s="84">
        <f>D33</f>
        <v>10973</v>
      </c>
      <c r="E42" s="79"/>
      <c r="F42" s="84">
        <f>F33</f>
        <v>14287</v>
      </c>
      <c r="G42" s="79"/>
      <c r="H42" s="84">
        <f>H33</f>
        <v>13380</v>
      </c>
      <c r="I42" s="79"/>
      <c r="J42" s="84">
        <f>J33</f>
        <v>23742</v>
      </c>
    </row>
    <row r="43" spans="2:10" ht="22.5" customHeight="1">
      <c r="B43" s="25" t="s">
        <v>135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104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141</v>
      </c>
      <c r="D45" s="81">
        <f>D42+D43</f>
        <v>10973</v>
      </c>
      <c r="E45" s="79"/>
      <c r="F45" s="81">
        <f>F42+F43</f>
        <v>14287</v>
      </c>
      <c r="G45" s="79"/>
      <c r="H45" s="81">
        <f>H42+H43</f>
        <v>13380</v>
      </c>
      <c r="I45" s="79"/>
      <c r="J45" s="81">
        <f>J42+J43</f>
        <v>23742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2">
        <v>7.98</v>
      </c>
      <c r="E49" s="79"/>
      <c r="F49" s="112">
        <v>11.53</v>
      </c>
      <c r="G49" s="79"/>
      <c r="H49" s="112">
        <v>13.74</v>
      </c>
      <c r="I49" s="79"/>
      <c r="J49" s="112">
        <v>19.33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74"/>
      <c r="C56" s="174"/>
      <c r="D56" s="174"/>
      <c r="E56" s="174"/>
      <c r="F56" s="174"/>
      <c r="G56" s="174"/>
      <c r="H56" s="174"/>
      <c r="I56" s="174"/>
      <c r="J56" s="174"/>
    </row>
    <row r="57" spans="2:10" ht="12.75">
      <c r="B57" s="174"/>
      <c r="C57" s="174"/>
      <c r="D57" s="174"/>
      <c r="E57" s="174"/>
      <c r="F57" s="174"/>
      <c r="G57" s="174"/>
      <c r="H57" s="174"/>
      <c r="I57" s="174"/>
      <c r="J57" s="174"/>
    </row>
    <row r="58" spans="1:11" ht="12.75">
      <c r="A58" s="174" t="s">
        <v>112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2:10" ht="12.75">
      <c r="B59" s="174" t="s">
        <v>136</v>
      </c>
      <c r="C59" s="174"/>
      <c r="D59" s="174"/>
      <c r="E59" s="174"/>
      <c r="F59" s="174"/>
      <c r="G59" s="174"/>
      <c r="H59" s="174"/>
      <c r="I59" s="174"/>
      <c r="J59" s="174"/>
    </row>
    <row r="60" spans="2:10" ht="12.75">
      <c r="B60" s="174"/>
      <c r="C60" s="174"/>
      <c r="D60" s="174"/>
      <c r="E60" s="174"/>
      <c r="F60" s="174"/>
      <c r="G60" s="174"/>
      <c r="H60" s="174"/>
      <c r="I60" s="174"/>
      <c r="J60" s="174"/>
    </row>
    <row r="61" spans="2:10" ht="12.75">
      <c r="B61" s="174"/>
      <c r="C61" s="174"/>
      <c r="D61" s="174"/>
      <c r="E61" s="174"/>
      <c r="F61" s="174"/>
      <c r="G61" s="174"/>
      <c r="H61" s="174"/>
      <c r="I61" s="174"/>
      <c r="J61" s="174"/>
    </row>
    <row r="65" spans="2:10" ht="12.75">
      <c r="B65" s="174"/>
      <c r="C65" s="174"/>
      <c r="D65" s="174"/>
      <c r="E65" s="174"/>
      <c r="F65" s="174"/>
      <c r="G65" s="174"/>
      <c r="H65" s="174"/>
      <c r="I65" s="174"/>
      <c r="J65" s="174"/>
    </row>
    <row r="66" spans="2:10" ht="12.75">
      <c r="B66" s="174"/>
      <c r="C66" s="174"/>
      <c r="D66" s="174"/>
      <c r="E66" s="174"/>
      <c r="F66" s="174"/>
      <c r="G66" s="174"/>
      <c r="H66" s="174"/>
      <c r="I66" s="174"/>
      <c r="J66" s="174"/>
    </row>
  </sheetData>
  <sheetProtection/>
  <mergeCells count="12">
    <mergeCell ref="D10:F10"/>
    <mergeCell ref="H10:J10"/>
    <mergeCell ref="D11:F11"/>
    <mergeCell ref="H11:J11"/>
    <mergeCell ref="B56:J56"/>
    <mergeCell ref="B57:J57"/>
    <mergeCell ref="B59:J59"/>
    <mergeCell ref="B60:J60"/>
    <mergeCell ref="B61:J61"/>
    <mergeCell ref="B65:J65"/>
    <mergeCell ref="B66:J66"/>
    <mergeCell ref="A58:K58"/>
  </mergeCells>
  <printOptions/>
  <pageMargins left="0.75" right="0.75" top="0.64" bottom="0.4" header="0.5" footer="0.26"/>
  <pageSetup horizontalDpi="300" verticalDpi="300" orientation="portrait" scale="68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tabSelected="1" view="pageBreakPreview" zoomScale="60" zoomScaleNormal="60" zoomScalePageLayoutView="0" workbookViewId="0" topLeftCell="A13">
      <selection activeCell="B37" sqref="B37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106</v>
      </c>
    </row>
    <row r="6" ht="22.5">
      <c r="B6" s="76" t="s">
        <v>149</v>
      </c>
    </row>
    <row r="9" spans="1:10" ht="18.75">
      <c r="A9" s="115"/>
      <c r="B9" s="115"/>
      <c r="C9" s="115"/>
      <c r="D9" s="83" t="s">
        <v>154</v>
      </c>
      <c r="E9" s="116"/>
      <c r="F9" s="83" t="s">
        <v>155</v>
      </c>
      <c r="G9" s="117"/>
      <c r="H9" s="117"/>
      <c r="I9" s="115"/>
      <c r="J9" s="115"/>
    </row>
    <row r="10" spans="1:10" ht="18.7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8">
        <v>17648</v>
      </c>
      <c r="E13" s="120"/>
      <c r="F13" s="138">
        <v>23646</v>
      </c>
      <c r="G13" s="120"/>
      <c r="H13" s="120"/>
      <c r="I13" s="115"/>
      <c r="J13" s="115"/>
    </row>
    <row r="14" spans="1:10" ht="18.75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.75">
      <c r="A15" s="115"/>
      <c r="B15" s="119"/>
      <c r="C15" s="119" t="s">
        <v>113</v>
      </c>
      <c r="D15" s="139"/>
      <c r="E15" s="117"/>
      <c r="F15" s="139"/>
      <c r="G15" s="117"/>
      <c r="H15" s="117"/>
      <c r="I15" s="115"/>
      <c r="J15" s="115"/>
    </row>
    <row r="16" spans="1:10" ht="18.75">
      <c r="A16" s="115"/>
      <c r="B16" s="119"/>
      <c r="C16" s="119" t="s">
        <v>114</v>
      </c>
      <c r="D16" s="139">
        <v>9847</v>
      </c>
      <c r="E16" s="117"/>
      <c r="F16" s="139">
        <v>9296</v>
      </c>
      <c r="G16" s="117"/>
      <c r="H16" s="117"/>
      <c r="I16" s="115"/>
      <c r="J16" s="115"/>
    </row>
    <row r="17" spans="1:10" ht="18.75">
      <c r="A17" s="115"/>
      <c r="B17" s="119"/>
      <c r="C17" s="119" t="s">
        <v>115</v>
      </c>
      <c r="D17" s="139">
        <v>101</v>
      </c>
      <c r="E17" s="117"/>
      <c r="F17" s="139">
        <v>161</v>
      </c>
      <c r="G17" s="117"/>
      <c r="H17" s="120"/>
      <c r="I17" s="115"/>
      <c r="J17" s="115"/>
    </row>
    <row r="18" spans="1:10" ht="18.75">
      <c r="A18" s="115"/>
      <c r="B18" s="119"/>
      <c r="C18" s="119" t="s">
        <v>116</v>
      </c>
      <c r="D18" s="139">
        <v>-1275</v>
      </c>
      <c r="E18" s="117"/>
      <c r="F18" s="139">
        <v>-1635</v>
      </c>
      <c r="G18" s="117"/>
      <c r="H18" s="120"/>
      <c r="I18" s="115"/>
      <c r="J18" s="115"/>
    </row>
    <row r="19" spans="1:10" ht="18.75">
      <c r="A19" s="115"/>
      <c r="B19" s="119"/>
      <c r="C19" s="119"/>
      <c r="D19" s="139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9">
        <f>SUM(D13:D18)</f>
        <v>26321</v>
      </c>
      <c r="E20" s="122"/>
      <c r="F20" s="121">
        <f>SUM(F13:F18)</f>
        <v>31468</v>
      </c>
      <c r="G20" s="122"/>
      <c r="H20" s="122"/>
      <c r="I20" s="115"/>
      <c r="J20" s="115"/>
    </row>
    <row r="21" spans="1:10" ht="18.75">
      <c r="A21" s="115"/>
      <c r="B21" s="119"/>
      <c r="C21" s="119"/>
      <c r="D21" s="139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9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117</v>
      </c>
      <c r="D23" s="140">
        <v>31163</v>
      </c>
      <c r="E23" s="120"/>
      <c r="F23" s="140">
        <v>-7268</v>
      </c>
      <c r="G23" s="120"/>
      <c r="H23" s="120"/>
      <c r="I23" s="115"/>
      <c r="J23" s="115"/>
    </row>
    <row r="24" spans="1:10" ht="18.75">
      <c r="A24" s="115"/>
      <c r="B24" s="119"/>
      <c r="C24" s="119" t="s">
        <v>118</v>
      </c>
      <c r="D24" s="140">
        <v>-13919</v>
      </c>
      <c r="E24" s="120"/>
      <c r="F24" s="140">
        <v>-14725</v>
      </c>
      <c r="G24" s="120"/>
      <c r="H24" s="120"/>
      <c r="I24" s="115"/>
      <c r="J24" s="115"/>
    </row>
    <row r="25" spans="1:10" ht="18.75">
      <c r="A25" s="115"/>
      <c r="B25" s="119"/>
      <c r="C25" s="119" t="s">
        <v>119</v>
      </c>
      <c r="D25" s="141">
        <v>-6876</v>
      </c>
      <c r="E25" s="117"/>
      <c r="F25" s="141">
        <v>-10612</v>
      </c>
      <c r="G25" s="120"/>
      <c r="H25" s="120"/>
      <c r="I25" s="115"/>
      <c r="J25" s="115"/>
    </row>
    <row r="26" spans="1:10" ht="18.75">
      <c r="A26" s="115"/>
      <c r="B26" s="119"/>
      <c r="C26" s="119"/>
      <c r="D26" s="139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144</v>
      </c>
      <c r="C27" s="119"/>
      <c r="D27" s="139">
        <f>D20+D23+D24+D25</f>
        <v>36689</v>
      </c>
      <c r="E27" s="117"/>
      <c r="F27" s="139">
        <f>F20+F23+F24+F25</f>
        <v>-1137</v>
      </c>
      <c r="G27" s="117"/>
      <c r="H27" s="117"/>
      <c r="I27" s="115"/>
      <c r="J27" s="115"/>
    </row>
    <row r="28" spans="1:10" ht="18.75">
      <c r="A28" s="115"/>
      <c r="B28" s="119"/>
      <c r="C28" s="119"/>
      <c r="D28" s="139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128</v>
      </c>
      <c r="D29" s="139">
        <v>-3929</v>
      </c>
      <c r="E29" s="117"/>
      <c r="F29" s="139">
        <v>-2994</v>
      </c>
      <c r="G29" s="117"/>
      <c r="H29" s="117"/>
      <c r="I29" s="115"/>
      <c r="J29" s="115"/>
    </row>
    <row r="30" spans="1:10" ht="18.75">
      <c r="A30" s="115"/>
      <c r="B30" s="119"/>
      <c r="C30" s="119"/>
      <c r="D30" s="139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145</v>
      </c>
      <c r="C31" s="119"/>
      <c r="D31" s="142">
        <f>D27+D29</f>
        <v>32760</v>
      </c>
      <c r="E31" s="122"/>
      <c r="F31" s="142">
        <f>F27+F29</f>
        <v>-4131</v>
      </c>
      <c r="G31" s="122"/>
      <c r="H31" s="122"/>
      <c r="I31" s="115"/>
      <c r="J31" s="115"/>
    </row>
    <row r="32" spans="1:10" ht="18.75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120</v>
      </c>
      <c r="C33" s="119"/>
      <c r="D33" s="139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3" t="s">
        <v>121</v>
      </c>
      <c r="D34" s="139">
        <v>-12818</v>
      </c>
      <c r="E34" s="120"/>
      <c r="F34" s="139">
        <v>-4487</v>
      </c>
      <c r="G34" s="120"/>
      <c r="H34" s="120"/>
      <c r="I34" s="115"/>
      <c r="J34" s="115"/>
    </row>
    <row r="35" spans="1:10" ht="18.75">
      <c r="A35" s="115"/>
      <c r="B35" s="119"/>
      <c r="C35" s="123" t="s">
        <v>122</v>
      </c>
      <c r="D35" s="139">
        <v>1275</v>
      </c>
      <c r="E35" s="124"/>
      <c r="F35" s="139">
        <v>1635</v>
      </c>
      <c r="G35" s="124"/>
      <c r="H35" s="120"/>
      <c r="I35" s="115"/>
      <c r="J35" s="115"/>
    </row>
    <row r="36" spans="1:10" ht="18.75">
      <c r="A36" s="115"/>
      <c r="B36" s="119"/>
      <c r="C36" s="119"/>
      <c r="D36" s="139"/>
      <c r="E36" s="117"/>
      <c r="F36" s="121"/>
      <c r="G36" s="117"/>
      <c r="H36" s="117"/>
      <c r="I36" s="115"/>
      <c r="J36" s="115"/>
    </row>
    <row r="37" spans="1:10" ht="18.75">
      <c r="A37" s="115"/>
      <c r="B37" s="119" t="s">
        <v>85</v>
      </c>
      <c r="C37" s="119"/>
      <c r="D37" s="142">
        <f>SUM(D34:D36)</f>
        <v>-11543</v>
      </c>
      <c r="E37" s="122"/>
      <c r="F37" s="148">
        <f>SUM(F34:F36)</f>
        <v>-2852</v>
      </c>
      <c r="G37" s="122"/>
      <c r="H37" s="122"/>
      <c r="I37" s="115"/>
      <c r="J37" s="115"/>
    </row>
    <row r="38" spans="1:10" ht="18.75">
      <c r="A38" s="115"/>
      <c r="B38" s="119"/>
      <c r="C38" s="119"/>
      <c r="D38" s="139"/>
      <c r="E38" s="117"/>
      <c r="F38" s="121"/>
      <c r="G38" s="117"/>
      <c r="H38" s="117"/>
      <c r="I38" s="115"/>
      <c r="J38" s="115"/>
    </row>
    <row r="39" spans="1:10" ht="18.75">
      <c r="A39" s="115"/>
      <c r="B39" s="119" t="s">
        <v>52</v>
      </c>
      <c r="C39" s="119"/>
      <c r="D39" s="139"/>
      <c r="E39" s="117"/>
      <c r="F39" s="121"/>
      <c r="G39" s="117"/>
      <c r="H39" s="117"/>
      <c r="I39" s="115"/>
      <c r="J39" s="115"/>
    </row>
    <row r="40" spans="1:10" ht="18.75">
      <c r="A40" s="115"/>
      <c r="B40" s="119"/>
      <c r="C40" s="123" t="s">
        <v>123</v>
      </c>
      <c r="D40" s="139">
        <v>4612</v>
      </c>
      <c r="E40" s="120"/>
      <c r="F40" s="139">
        <v>-5333</v>
      </c>
      <c r="G40" s="120"/>
      <c r="H40" s="120"/>
      <c r="I40" s="115"/>
      <c r="J40" s="115"/>
    </row>
    <row r="41" spans="1:10" ht="18.75">
      <c r="A41" s="115"/>
      <c r="B41" s="119"/>
      <c r="C41" s="123" t="s">
        <v>124</v>
      </c>
      <c r="D41" s="139">
        <v>-19861</v>
      </c>
      <c r="E41" s="120"/>
      <c r="F41" s="139">
        <v>-19737</v>
      </c>
      <c r="G41" s="120"/>
      <c r="H41" s="120"/>
      <c r="I41" s="115"/>
      <c r="J41" s="115"/>
    </row>
    <row r="42" spans="1:10" ht="18.75">
      <c r="A42" s="115"/>
      <c r="B42" s="119"/>
      <c r="C42" s="123" t="s">
        <v>125</v>
      </c>
      <c r="D42" s="139">
        <v>-101</v>
      </c>
      <c r="E42" s="120"/>
      <c r="F42" s="139">
        <v>-161</v>
      </c>
      <c r="G42" s="120"/>
      <c r="H42" s="120"/>
      <c r="I42" s="115"/>
      <c r="J42" s="115"/>
    </row>
    <row r="43" spans="1:10" ht="18.75">
      <c r="A43" s="115"/>
      <c r="B43" s="119"/>
      <c r="C43" s="119"/>
      <c r="D43" s="139"/>
      <c r="E43" s="117"/>
      <c r="F43" s="121"/>
      <c r="G43" s="117"/>
      <c r="H43" s="117"/>
      <c r="I43" s="115"/>
      <c r="J43" s="115"/>
    </row>
    <row r="44" spans="1:10" ht="18.75">
      <c r="A44" s="115"/>
      <c r="B44" s="119" t="s">
        <v>146</v>
      </c>
      <c r="C44" s="119"/>
      <c r="D44" s="142">
        <f>SUM(D40:D43)</f>
        <v>-15350</v>
      </c>
      <c r="E44" s="122"/>
      <c r="F44" s="148">
        <f>SUM(F40:F43)</f>
        <v>-25231</v>
      </c>
      <c r="G44" s="122"/>
      <c r="H44" s="122"/>
      <c r="I44" s="115"/>
      <c r="J44" s="115"/>
    </row>
    <row r="45" spans="1:10" ht="18.75">
      <c r="A45" s="115"/>
      <c r="B45" s="119"/>
      <c r="C45" s="119"/>
      <c r="D45" s="139"/>
      <c r="E45" s="117"/>
      <c r="F45" s="121"/>
      <c r="G45" s="117"/>
      <c r="H45" s="117"/>
      <c r="I45" s="115"/>
      <c r="J45" s="115"/>
    </row>
    <row r="46" spans="1:10" ht="18.75">
      <c r="A46" s="115"/>
      <c r="B46" s="119" t="s">
        <v>53</v>
      </c>
      <c r="C46" s="119"/>
      <c r="D46" s="139">
        <v>-260</v>
      </c>
      <c r="E46" s="117"/>
      <c r="F46" s="139">
        <v>4542</v>
      </c>
      <c r="G46" s="117"/>
      <c r="H46" s="117"/>
      <c r="I46" s="115"/>
      <c r="J46" s="115"/>
    </row>
    <row r="47" spans="1:10" ht="18.75">
      <c r="A47" s="115"/>
      <c r="B47" s="119"/>
      <c r="C47" s="119" t="s">
        <v>54</v>
      </c>
      <c r="D47" s="139"/>
      <c r="E47" s="117"/>
      <c r="F47" s="133"/>
      <c r="G47" s="117"/>
      <c r="H47" s="117"/>
      <c r="I47" s="115"/>
      <c r="J47" s="115"/>
    </row>
    <row r="48" spans="1:10" ht="18.75">
      <c r="A48" s="115"/>
      <c r="B48" s="119"/>
      <c r="C48" s="119"/>
      <c r="D48" s="139"/>
      <c r="E48" s="117"/>
      <c r="F48" s="133"/>
      <c r="G48" s="117"/>
      <c r="H48" s="117"/>
      <c r="I48" s="115"/>
      <c r="J48" s="115"/>
    </row>
    <row r="49" spans="1:10" ht="18.75">
      <c r="A49" s="115"/>
      <c r="B49" s="119" t="s">
        <v>55</v>
      </c>
      <c r="C49" s="119"/>
      <c r="D49" s="139">
        <f>D31+D37+D44+D46</f>
        <v>5607</v>
      </c>
      <c r="E49" s="122"/>
      <c r="F49" s="139">
        <f>F31+F37+F44+F46</f>
        <v>-27672</v>
      </c>
      <c r="G49" s="122"/>
      <c r="H49" s="122"/>
      <c r="I49" s="115"/>
      <c r="J49" s="115"/>
    </row>
    <row r="50" spans="1:10" ht="18.75">
      <c r="A50" s="115"/>
      <c r="B50" s="119"/>
      <c r="C50" s="119"/>
      <c r="D50" s="139"/>
      <c r="E50" s="117"/>
      <c r="F50" s="133"/>
      <c r="G50" s="117"/>
      <c r="H50" s="117"/>
      <c r="I50" s="115"/>
      <c r="J50" s="115"/>
    </row>
    <row r="51" spans="1:10" ht="18.75">
      <c r="A51" s="115"/>
      <c r="B51" s="119" t="s">
        <v>56</v>
      </c>
      <c r="C51" s="119"/>
      <c r="D51" s="139">
        <v>92190</v>
      </c>
      <c r="E51" s="120"/>
      <c r="F51" s="139">
        <v>109341</v>
      </c>
      <c r="G51" s="120"/>
      <c r="H51" s="120"/>
      <c r="I51" s="115"/>
      <c r="J51" s="115"/>
    </row>
    <row r="52" spans="1:10" ht="18.75">
      <c r="A52" s="115"/>
      <c r="B52" s="119"/>
      <c r="C52" s="119"/>
      <c r="D52" s="139"/>
      <c r="E52" s="117"/>
      <c r="F52" s="133"/>
      <c r="G52" s="117"/>
      <c r="H52" s="117"/>
      <c r="I52" s="115"/>
      <c r="J52" s="115"/>
    </row>
    <row r="53" spans="1:10" ht="19.5" thickBot="1">
      <c r="A53" s="115"/>
      <c r="B53" s="119" t="s">
        <v>57</v>
      </c>
      <c r="C53" s="119"/>
      <c r="D53" s="143">
        <f>D51+D49</f>
        <v>97797</v>
      </c>
      <c r="E53" s="122"/>
      <c r="F53" s="134">
        <f>F51+F49</f>
        <v>81669</v>
      </c>
      <c r="G53" s="122"/>
      <c r="H53" s="122"/>
      <c r="I53" s="115"/>
      <c r="J53" s="115"/>
    </row>
    <row r="54" spans="1:10" ht="19.5" thickTop="1">
      <c r="A54" s="115"/>
      <c r="B54" s="119"/>
      <c r="C54" s="119"/>
      <c r="D54" s="139"/>
      <c r="E54" s="117"/>
      <c r="F54" s="121"/>
      <c r="G54" s="117"/>
      <c r="H54" s="117"/>
      <c r="I54" s="115"/>
      <c r="J54" s="115"/>
    </row>
    <row r="55" spans="1:10" ht="18.75">
      <c r="A55" s="115"/>
      <c r="B55" s="125"/>
      <c r="C55" s="119"/>
      <c r="D55" s="139"/>
      <c r="E55" s="117"/>
      <c r="F55" s="115"/>
      <c r="G55" s="117"/>
      <c r="H55" s="117"/>
      <c r="I55" s="115"/>
      <c r="J55" s="115"/>
    </row>
    <row r="56" spans="1:10" ht="18.75">
      <c r="A56" s="115"/>
      <c r="B56" s="119"/>
      <c r="C56" s="119"/>
      <c r="D56" s="83" t="s">
        <v>154</v>
      </c>
      <c r="E56" s="116"/>
      <c r="F56" s="83" t="s">
        <v>155</v>
      </c>
      <c r="G56" s="117"/>
      <c r="H56" s="117"/>
      <c r="I56" s="115"/>
      <c r="J56" s="115"/>
    </row>
    <row r="57" spans="1:10" ht="18.75">
      <c r="A57" s="115"/>
      <c r="B57" s="125"/>
      <c r="C57" s="119"/>
      <c r="D57" s="136" t="s">
        <v>45</v>
      </c>
      <c r="E57" s="116"/>
      <c r="F57" s="118" t="s">
        <v>45</v>
      </c>
      <c r="G57" s="117"/>
      <c r="H57" s="117"/>
      <c r="I57" s="115"/>
      <c r="J57" s="115"/>
    </row>
    <row r="58" spans="1:10" ht="18.75">
      <c r="A58" s="115"/>
      <c r="B58" s="119"/>
      <c r="C58" s="119" t="s">
        <v>107</v>
      </c>
      <c r="D58" s="139">
        <v>15996</v>
      </c>
      <c r="E58" s="119"/>
      <c r="F58" s="139">
        <v>14684</v>
      </c>
      <c r="G58" s="117"/>
      <c r="H58" s="117"/>
      <c r="I58" s="115"/>
      <c r="J58" s="115"/>
    </row>
    <row r="59" spans="1:10" ht="18.75">
      <c r="A59" s="115"/>
      <c r="B59" s="119"/>
      <c r="C59" s="119" t="s">
        <v>108</v>
      </c>
      <c r="D59" s="139">
        <v>81801</v>
      </c>
      <c r="E59" s="119"/>
      <c r="F59" s="139">
        <v>66985</v>
      </c>
      <c r="G59" s="117"/>
      <c r="H59" s="117"/>
      <c r="I59" s="115"/>
      <c r="J59" s="115"/>
    </row>
    <row r="60" spans="1:10" ht="18.75">
      <c r="A60" s="115"/>
      <c r="B60" s="119"/>
      <c r="C60" s="119" t="s">
        <v>109</v>
      </c>
      <c r="D60" s="139">
        <v>0</v>
      </c>
      <c r="E60" s="119"/>
      <c r="F60" s="139">
        <v>0</v>
      </c>
      <c r="G60" s="117"/>
      <c r="H60" s="117"/>
      <c r="I60" s="115"/>
      <c r="J60" s="115"/>
    </row>
    <row r="61" spans="1:10" ht="19.5" thickBot="1">
      <c r="A61" s="115"/>
      <c r="B61" s="119"/>
      <c r="C61" s="119"/>
      <c r="D61" s="143">
        <f>SUM(D58:D60)</f>
        <v>97797</v>
      </c>
      <c r="E61" s="119"/>
      <c r="F61" s="143">
        <f>SUM(F58:F60)</f>
        <v>81669</v>
      </c>
      <c r="G61" s="117"/>
      <c r="H61" s="117"/>
      <c r="I61" s="115"/>
      <c r="J61" s="115"/>
    </row>
    <row r="62" spans="1:10" ht="19.5" thickTop="1">
      <c r="A62" s="115"/>
      <c r="B62" s="119"/>
      <c r="C62" s="115"/>
      <c r="D62" s="144"/>
      <c r="E62" s="115"/>
      <c r="F62" s="144"/>
      <c r="G62" s="117"/>
      <c r="H62" s="117"/>
      <c r="I62" s="115"/>
      <c r="J62" s="115"/>
    </row>
    <row r="63" spans="1:10" ht="18.75">
      <c r="A63" s="115"/>
      <c r="B63" s="127" t="s">
        <v>111</v>
      </c>
      <c r="C63" s="119"/>
      <c r="D63" s="139"/>
      <c r="E63" s="117"/>
      <c r="F63" s="121"/>
      <c r="G63" s="117"/>
      <c r="H63" s="117"/>
      <c r="I63" s="115"/>
      <c r="J63" s="115"/>
    </row>
    <row r="64" spans="1:10" ht="15">
      <c r="A64" s="115"/>
      <c r="B64" s="177" t="s">
        <v>143</v>
      </c>
      <c r="C64" s="177"/>
      <c r="D64" s="177"/>
      <c r="E64" s="177"/>
      <c r="F64" s="177"/>
      <c r="G64" s="177"/>
      <c r="H64" s="177"/>
      <c r="I64" s="177"/>
      <c r="J64" s="177"/>
    </row>
    <row r="65" spans="1:10" ht="15">
      <c r="A65" s="115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15">
      <c r="A66" s="115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5">
      <c r="A67" s="115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5">
      <c r="A68" s="115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2.75">
      <c r="A69" s="115"/>
      <c r="B69" s="115"/>
      <c r="C69" s="128"/>
      <c r="D69" s="137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5"/>
      <c r="E70" s="115"/>
      <c r="F70" s="145"/>
      <c r="G70" s="115"/>
      <c r="H70" s="115"/>
      <c r="I70" s="115"/>
      <c r="J70" s="115"/>
    </row>
    <row r="71" spans="1:10" ht="12.75">
      <c r="A71" s="115"/>
      <c r="B71" s="115"/>
      <c r="C71" s="115"/>
      <c r="D71" s="145"/>
      <c r="E71" s="115"/>
      <c r="F71" s="145"/>
      <c r="G71" s="115"/>
      <c r="H71" s="115"/>
      <c r="I71" s="115"/>
      <c r="J71" s="115"/>
    </row>
    <row r="72" spans="1:10" ht="12.75">
      <c r="A72" s="115"/>
      <c r="B72" s="115"/>
      <c r="C72" s="115"/>
      <c r="D72" s="145"/>
      <c r="E72" s="115"/>
      <c r="F72" s="145"/>
      <c r="G72" s="115"/>
      <c r="H72" s="115"/>
      <c r="I72" s="115"/>
      <c r="J72" s="115"/>
    </row>
    <row r="73" spans="1:11" ht="12.75">
      <c r="A73" s="115"/>
      <c r="B73" s="115"/>
      <c r="C73" s="115"/>
      <c r="D73" s="144"/>
      <c r="E73" s="117"/>
      <c r="F73" s="144"/>
      <c r="G73" s="115"/>
      <c r="H73" s="115"/>
      <c r="I73" s="115"/>
      <c r="J73" s="115"/>
      <c r="K73" s="152"/>
    </row>
    <row r="74" spans="1:10" ht="12.75">
      <c r="A74" s="115"/>
      <c r="B74" s="115"/>
      <c r="C74" s="115"/>
      <c r="D74" s="137"/>
      <c r="E74" s="115"/>
      <c r="F74" s="137"/>
      <c r="G74" s="115"/>
      <c r="H74" s="115"/>
      <c r="I74" s="115"/>
      <c r="J74" s="115"/>
    </row>
    <row r="75" spans="1:10" ht="12.75">
      <c r="A75" s="115"/>
      <c r="B75" s="115"/>
      <c r="C75" s="115"/>
      <c r="D75" s="137"/>
      <c r="E75" s="115"/>
      <c r="F75" s="137"/>
      <c r="G75" s="115"/>
      <c r="H75" s="115"/>
      <c r="I75" s="115"/>
      <c r="J75" s="115"/>
    </row>
    <row r="76" spans="1:10" ht="12.75">
      <c r="A76" s="115"/>
      <c r="B76" s="115"/>
      <c r="C76" s="115"/>
      <c r="D76" s="137"/>
      <c r="E76" s="115"/>
      <c r="F76" s="137"/>
      <c r="G76" s="115"/>
      <c r="H76" s="115"/>
      <c r="I76" s="115"/>
      <c r="J76" s="115"/>
    </row>
    <row r="77" spans="1:10" ht="12.75">
      <c r="A77" s="115"/>
      <c r="B77" s="115"/>
      <c r="C77" s="115"/>
      <c r="D77" s="137"/>
      <c r="E77" s="115"/>
      <c r="F77" s="137"/>
      <c r="G77" s="115"/>
      <c r="H77" s="115"/>
      <c r="I77" s="115"/>
      <c r="J77" s="115"/>
    </row>
    <row r="78" spans="1:10" ht="12.75">
      <c r="A78" s="115"/>
      <c r="B78" s="115"/>
      <c r="C78" s="115"/>
      <c r="D78" s="137"/>
      <c r="E78" s="115"/>
      <c r="F78" s="137"/>
      <c r="G78" s="115"/>
      <c r="H78" s="115"/>
      <c r="I78" s="115"/>
      <c r="J78" s="115"/>
    </row>
    <row r="79" spans="1:10" ht="12.75">
      <c r="A79" s="115"/>
      <c r="B79" s="115"/>
      <c r="C79" s="128"/>
      <c r="D79" s="137"/>
      <c r="E79" s="115"/>
      <c r="F79" s="137"/>
      <c r="G79" s="115"/>
      <c r="H79" s="115"/>
      <c r="I79" s="115"/>
      <c r="J79" s="115"/>
    </row>
    <row r="80" spans="1:10" ht="12.75">
      <c r="A80" s="115"/>
      <c r="B80" s="115"/>
      <c r="C80" s="115"/>
      <c r="D80" s="145"/>
      <c r="E80" s="115"/>
      <c r="F80" s="145"/>
      <c r="G80" s="115"/>
      <c r="H80" s="115"/>
      <c r="I80" s="115"/>
      <c r="J80" s="115"/>
    </row>
    <row r="81" spans="1:10" ht="12.75">
      <c r="A81" s="115"/>
      <c r="B81" s="115"/>
      <c r="C81" s="115"/>
      <c r="D81" s="145"/>
      <c r="E81" s="115"/>
      <c r="F81" s="145"/>
      <c r="G81" s="115"/>
      <c r="H81" s="115"/>
      <c r="I81" s="115"/>
      <c r="J81" s="115"/>
    </row>
    <row r="82" spans="1:10" ht="12.75">
      <c r="A82" s="115"/>
      <c r="B82" s="115"/>
      <c r="C82" s="115"/>
      <c r="D82" s="145"/>
      <c r="E82" s="115"/>
      <c r="F82" s="145"/>
      <c r="G82" s="115"/>
      <c r="H82" s="115"/>
      <c r="I82" s="115"/>
      <c r="J82" s="115"/>
    </row>
    <row r="83" spans="1:10" ht="12.75">
      <c r="A83" s="115"/>
      <c r="B83" s="115"/>
      <c r="C83" s="128"/>
      <c r="D83" s="146"/>
      <c r="E83" s="129"/>
      <c r="F83" s="146"/>
      <c r="G83" s="115"/>
      <c r="H83" s="115"/>
      <c r="I83" s="115"/>
      <c r="J83" s="115"/>
    </row>
    <row r="84" spans="1:10" ht="12.75">
      <c r="A84" s="115"/>
      <c r="B84" s="115"/>
      <c r="C84" s="115"/>
      <c r="D84" s="137"/>
      <c r="E84" s="115"/>
      <c r="F84" s="137"/>
      <c r="G84" s="115"/>
      <c r="H84" s="115"/>
      <c r="I84" s="115"/>
      <c r="J84" s="115"/>
    </row>
    <row r="85" spans="1:10" ht="12.75">
      <c r="A85" s="115"/>
      <c r="B85" s="115"/>
      <c r="C85" s="115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28"/>
      <c r="D86" s="137"/>
      <c r="E86" s="115"/>
      <c r="F86" s="137"/>
      <c r="G86" s="115"/>
      <c r="H86" s="115"/>
      <c r="I86" s="115"/>
      <c r="J86" s="115"/>
    </row>
    <row r="87" spans="1:10" ht="12.75">
      <c r="A87" s="115"/>
      <c r="B87" s="115"/>
      <c r="C87" s="115"/>
      <c r="D87" s="145"/>
      <c r="E87" s="126"/>
      <c r="F87" s="145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5"/>
      <c r="E88" s="126"/>
      <c r="F88" s="145"/>
      <c r="G88" s="115"/>
      <c r="H88" s="115"/>
      <c r="I88" s="115"/>
      <c r="J88" s="115"/>
    </row>
    <row r="89" spans="1:10" ht="12.75">
      <c r="A89" s="115"/>
      <c r="B89" s="115"/>
      <c r="C89" s="115"/>
      <c r="D89" s="145"/>
      <c r="E89" s="126"/>
      <c r="F89" s="145"/>
      <c r="G89" s="115"/>
      <c r="H89" s="115"/>
      <c r="I89" s="115"/>
      <c r="J89" s="115"/>
    </row>
    <row r="90" spans="1:10" ht="12.75">
      <c r="A90" s="115"/>
      <c r="B90" s="115"/>
      <c r="C90" s="115"/>
      <c r="D90" s="145"/>
      <c r="E90" s="126"/>
      <c r="F90" s="145"/>
      <c r="G90" s="115"/>
      <c r="H90" s="115"/>
      <c r="I90" s="115"/>
      <c r="J90" s="115"/>
    </row>
    <row r="91" spans="1:10" ht="12.75">
      <c r="A91" s="115"/>
      <c r="B91" s="115"/>
      <c r="C91" s="115"/>
      <c r="D91" s="145"/>
      <c r="E91" s="126"/>
      <c r="F91" s="145"/>
      <c r="G91" s="115"/>
      <c r="H91" s="115"/>
      <c r="I91" s="115"/>
      <c r="J91" s="115"/>
    </row>
    <row r="92" spans="1:10" ht="12.75">
      <c r="A92" s="115"/>
      <c r="B92" s="115"/>
      <c r="C92" s="130"/>
      <c r="D92" s="145"/>
      <c r="E92" s="126"/>
      <c r="F92" s="145"/>
      <c r="G92" s="115"/>
      <c r="H92" s="115"/>
      <c r="I92" s="115"/>
      <c r="J92" s="115"/>
    </row>
    <row r="93" spans="1:10" ht="12.75">
      <c r="A93" s="115"/>
      <c r="B93" s="115"/>
      <c r="C93" s="115"/>
      <c r="D93" s="145"/>
      <c r="E93" s="126"/>
      <c r="F93" s="145"/>
      <c r="G93" s="115"/>
      <c r="H93" s="115"/>
      <c r="I93" s="115"/>
      <c r="J93" s="115"/>
    </row>
    <row r="94" spans="1:10" ht="12.75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28"/>
      <c r="D95" s="146"/>
      <c r="E95" s="129"/>
      <c r="F95" s="146"/>
      <c r="G95" s="115"/>
      <c r="H95" s="115"/>
      <c r="I95" s="115"/>
      <c r="J95" s="115"/>
    </row>
    <row r="96" spans="4:6" ht="12.75">
      <c r="D96" s="147"/>
      <c r="E96" s="85"/>
      <c r="F96" s="114"/>
    </row>
  </sheetData>
  <sheetProtection/>
  <mergeCells count="1">
    <mergeCell ref="B64:J64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2014-10-23T06:39:19Z</dcterms:modified>
  <cp:category/>
  <cp:version/>
  <cp:contentType/>
  <cp:contentStatus/>
</cp:coreProperties>
</file>